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19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/>
  <c r="C12"/>
  <c r="E12" s="1"/>
  <c r="D11"/>
  <c r="I5"/>
  <c r="G5"/>
  <c r="E5"/>
  <c r="E14" s="1"/>
  <c r="H11"/>
  <c r="I13" s="1"/>
  <c r="F11"/>
  <c r="G13" s="1"/>
  <c r="I10"/>
  <c r="I11" s="1"/>
  <c r="G10"/>
  <c r="G11" s="1"/>
  <c r="E10"/>
  <c r="E11" s="1"/>
  <c r="I12" l="1"/>
  <c r="G14"/>
  <c r="G12"/>
  <c r="I14"/>
  <c r="E18"/>
  <c r="E20" l="1"/>
  <c r="G18"/>
  <c r="G20" s="1"/>
  <c r="I18"/>
  <c r="I20" s="1"/>
</calcChain>
</file>

<file path=xl/sharedStrings.xml><?xml version="1.0" encoding="utf-8"?>
<sst xmlns="http://schemas.openxmlformats.org/spreadsheetml/2006/main" count="21" uniqueCount="17">
  <si>
    <t>S-Corp</t>
  </si>
  <si>
    <t>Salary</t>
  </si>
  <si>
    <t>Salary/Profit split</t>
  </si>
  <si>
    <t>Total profit</t>
  </si>
  <si>
    <t>Payroll processing expense</t>
  </si>
  <si>
    <t>Accounting &amp; tax preparation</t>
  </si>
  <si>
    <t>LLC</t>
  </si>
  <si>
    <t>Total Profit</t>
  </si>
  <si>
    <t>Self Employment tax</t>
  </si>
  <si>
    <t>Actual savings</t>
  </si>
  <si>
    <t>Tax Savings</t>
  </si>
  <si>
    <t>Federal Unemployment Tax</t>
  </si>
  <si>
    <t>SS/MED on salary only</t>
  </si>
  <si>
    <t>Additional Expenses</t>
  </si>
  <si>
    <t>Total</t>
  </si>
  <si>
    <t>Distrib.</t>
  </si>
  <si>
    <t>Distrib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</si>
</sst>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43" fontId="0" fillId="0" borderId="0" xfId="1" applyFont="1" applyBorder="1"/>
    <xf numFmtId="10" fontId="0" fillId="0" borderId="0" xfId="0" applyNumberFormat="1" applyBorder="1" applyAlignment="1">
      <alignment horizontal="right"/>
    </xf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3" xfId="0" applyNumberFormat="1" applyBorder="1"/>
    <xf numFmtId="0" fontId="0" fillId="0" borderId="6" xfId="0" applyBorder="1"/>
    <xf numFmtId="166" fontId="2" fillId="0" borderId="5" xfId="1" applyNumberFormat="1" applyFont="1" applyBorder="1"/>
    <xf numFmtId="49" fontId="0" fillId="0" borderId="14" xfId="1" applyNumberFormat="1" applyFont="1" applyBorder="1" applyAlignment="1">
      <alignment horizontal="left"/>
    </xf>
    <xf numFmtId="9" fontId="0" fillId="0" borderId="12" xfId="2" applyFont="1" applyBorder="1"/>
    <xf numFmtId="0" fontId="0" fillId="0" borderId="14" xfId="0" applyBorder="1"/>
    <xf numFmtId="166" fontId="0" fillId="0" borderId="12" xfId="1" applyNumberFormat="1" applyFont="1" applyBorder="1"/>
    <xf numFmtId="0" fontId="0" fillId="0" borderId="15" xfId="0" applyBorder="1" applyAlignment="1">
      <alignment horizontal="left"/>
    </xf>
    <xf numFmtId="166" fontId="0" fillId="0" borderId="16" xfId="0" applyNumberFormat="1" applyBorder="1"/>
    <xf numFmtId="166" fontId="0" fillId="0" borderId="10" xfId="1" applyNumberFormat="1" applyFont="1" applyBorder="1"/>
    <xf numFmtId="0" fontId="0" fillId="0" borderId="18" xfId="0" applyBorder="1" applyAlignment="1">
      <alignment horizontal="left"/>
    </xf>
    <xf numFmtId="0" fontId="0" fillId="0" borderId="7" xfId="0" applyBorder="1"/>
    <xf numFmtId="0" fontId="0" fillId="0" borderId="19" xfId="0" applyBorder="1"/>
    <xf numFmtId="166" fontId="0" fillId="0" borderId="20" xfId="0" applyNumberFormat="1" applyBorder="1"/>
    <xf numFmtId="166" fontId="0" fillId="0" borderId="19" xfId="0" applyNumberFormat="1" applyBorder="1"/>
    <xf numFmtId="166" fontId="0" fillId="0" borderId="8" xfId="0" applyNumberFormat="1" applyBorder="1"/>
    <xf numFmtId="0" fontId="0" fillId="0" borderId="9" xfId="0" applyBorder="1"/>
    <xf numFmtId="10" fontId="0" fillId="0" borderId="11" xfId="0" applyNumberFormat="1" applyBorder="1"/>
    <xf numFmtId="0" fontId="0" fillId="0" borderId="16" xfId="0" applyBorder="1"/>
    <xf numFmtId="166" fontId="0" fillId="0" borderId="17" xfId="0" applyNumberFormat="1" applyBorder="1"/>
    <xf numFmtId="166" fontId="0" fillId="0" borderId="10" xfId="0" applyNumberFormat="1" applyBorder="1"/>
    <xf numFmtId="166" fontId="0" fillId="0" borderId="4" xfId="0" applyNumberFormat="1" applyBorder="1"/>
    <xf numFmtId="0" fontId="2" fillId="0" borderId="3" xfId="0" applyFont="1" applyBorder="1" applyAlignment="1">
      <alignment horizontal="left"/>
    </xf>
    <xf numFmtId="10" fontId="2" fillId="0" borderId="4" xfId="0" applyNumberFormat="1" applyFont="1" applyBorder="1" applyAlignment="1">
      <alignment horizontal="right"/>
    </xf>
    <xf numFmtId="166" fontId="0" fillId="0" borderId="23" xfId="1" applyNumberFormat="1" applyFont="1" applyBorder="1"/>
    <xf numFmtId="43" fontId="0" fillId="0" borderId="14" xfId="1" applyFont="1" applyBorder="1" applyAlignment="1">
      <alignment horizontal="center" vertical="center"/>
    </xf>
    <xf numFmtId="10" fontId="0" fillId="0" borderId="5" xfId="0" applyNumberFormat="1" applyFont="1" applyBorder="1"/>
    <xf numFmtId="0" fontId="2" fillId="0" borderId="3" xfId="0" applyFont="1" applyBorder="1" applyAlignment="1">
      <alignment horizontal="right"/>
    </xf>
    <xf numFmtId="166" fontId="2" fillId="0" borderId="3" xfId="0" applyNumberFormat="1" applyFont="1" applyBorder="1"/>
    <xf numFmtId="43" fontId="0" fillId="0" borderId="2" xfId="1" applyFont="1" applyBorder="1" applyAlignment="1">
      <alignment horizontal="center" vertical="center"/>
    </xf>
    <xf numFmtId="49" fontId="0" fillId="0" borderId="2" xfId="1" applyNumberFormat="1" applyFont="1" applyBorder="1" applyAlignment="1">
      <alignment horizontal="left"/>
    </xf>
    <xf numFmtId="0" fontId="0" fillId="0" borderId="2" xfId="0" applyBorder="1"/>
    <xf numFmtId="9" fontId="0" fillId="0" borderId="0" xfId="2" applyFont="1" applyBorder="1"/>
    <xf numFmtId="166" fontId="0" fillId="0" borderId="11" xfId="0" applyNumberFormat="1" applyBorder="1"/>
    <xf numFmtId="9" fontId="0" fillId="0" borderId="18" xfId="2" applyFont="1" applyBorder="1"/>
    <xf numFmtId="166" fontId="0" fillId="0" borderId="18" xfId="1" applyNumberFormat="1" applyFont="1" applyBorder="1"/>
    <xf numFmtId="166" fontId="0" fillId="0" borderId="9" xfId="0" applyNumberFormat="1" applyBorder="1"/>
    <xf numFmtId="165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0" fillId="0" borderId="6" xfId="0" applyNumberFormat="1" applyBorder="1"/>
    <xf numFmtId="166" fontId="0" fillId="0" borderId="8" xfId="1" applyNumberFormat="1" applyFont="1" applyBorder="1"/>
    <xf numFmtId="166" fontId="0" fillId="0" borderId="18" xfId="0" applyNumberFormat="1" applyBorder="1"/>
    <xf numFmtId="9" fontId="0" fillId="0" borderId="22" xfId="0" applyNumberFormat="1" applyBorder="1" applyAlignment="1">
      <alignment horizontal="right"/>
    </xf>
    <xf numFmtId="166" fontId="0" fillId="0" borderId="24" xfId="0" applyNumberFormat="1" applyBorder="1"/>
    <xf numFmtId="165" fontId="0" fillId="0" borderId="16" xfId="0" applyNumberFormat="1" applyBorder="1" applyAlignment="1">
      <alignment horizontal="right"/>
    </xf>
    <xf numFmtId="166" fontId="0" fillId="0" borderId="2" xfId="0" applyNumberFormat="1" applyBorder="1"/>
    <xf numFmtId="0" fontId="0" fillId="2" borderId="0" xfId="0" applyFill="1"/>
    <xf numFmtId="0" fontId="0" fillId="2" borderId="0" xfId="0" applyFill="1" applyBorder="1" applyAlignment="1">
      <alignment horizontal="left"/>
    </xf>
    <xf numFmtId="166" fontId="0" fillId="2" borderId="0" xfId="0" applyNumberFormat="1" applyFill="1" applyBorder="1"/>
    <xf numFmtId="166" fontId="0" fillId="2" borderId="0" xfId="1" applyNumberFormat="1" applyFont="1" applyFill="1" applyBorder="1"/>
    <xf numFmtId="0" fontId="0" fillId="0" borderId="13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21" xfId="0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 vertical="center"/>
    </xf>
    <xf numFmtId="37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2" zoomScale="120" zoomScaleNormal="120" workbookViewId="0">
      <selection activeCell="L11" sqref="L11"/>
    </sheetView>
  </sheetViews>
  <sheetFormatPr defaultRowHeight="15"/>
  <cols>
    <col min="1" max="1" width="3.28515625" customWidth="1"/>
    <col min="2" max="2" width="29.5703125" customWidth="1"/>
    <col min="3" max="3" width="7" customWidth="1"/>
    <col min="4" max="9" width="8.7109375" customWidth="1"/>
  </cols>
  <sheetData>
    <row r="1" spans="2:10" ht="15.75" thickBot="1"/>
    <row r="2" spans="2:10" ht="21.75" thickBot="1">
      <c r="B2" s="63" t="s">
        <v>6</v>
      </c>
      <c r="C2" s="64"/>
      <c r="D2" s="64"/>
      <c r="E2" s="64"/>
      <c r="F2" s="64"/>
      <c r="G2" s="64"/>
      <c r="H2" s="64"/>
      <c r="I2" s="65"/>
    </row>
    <row r="3" spans="2:10" ht="15.75" thickBot="1">
      <c r="B3" s="72" t="s">
        <v>7</v>
      </c>
      <c r="C3" s="73"/>
      <c r="D3" s="66">
        <v>25000</v>
      </c>
      <c r="E3" s="67"/>
      <c r="F3" s="66">
        <v>40000</v>
      </c>
      <c r="G3" s="67"/>
      <c r="H3" s="66">
        <v>100000</v>
      </c>
      <c r="I3" s="67"/>
    </row>
    <row r="4" spans="2:10">
      <c r="B4" s="7"/>
      <c r="C4" s="17"/>
      <c r="D4" s="18"/>
      <c r="E4" s="19"/>
      <c r="F4" s="20"/>
      <c r="G4" s="19"/>
      <c r="H4" s="20"/>
      <c r="I4" s="21"/>
    </row>
    <row r="5" spans="2:10" ht="15.75" thickBot="1">
      <c r="B5" s="22" t="s">
        <v>8</v>
      </c>
      <c r="C5" s="23">
        <v>0.153</v>
      </c>
      <c r="D5" s="24"/>
      <c r="E5" s="25">
        <f>D3*$C$5</f>
        <v>3825</v>
      </c>
      <c r="F5" s="14"/>
      <c r="G5" s="25">
        <f>F3*$C$5</f>
        <v>6120</v>
      </c>
      <c r="H5" s="14"/>
      <c r="I5" s="26">
        <f>H3*$C$5</f>
        <v>15300</v>
      </c>
    </row>
    <row r="6" spans="2:10" ht="15.75" thickBot="1">
      <c r="B6" s="52"/>
      <c r="C6" s="52"/>
      <c r="D6" s="52"/>
      <c r="E6" s="52"/>
      <c r="F6" s="52"/>
      <c r="G6" s="52"/>
      <c r="H6" s="52"/>
      <c r="I6" s="52"/>
    </row>
    <row r="7" spans="2:10" ht="21.75" thickBot="1">
      <c r="B7" s="63" t="s">
        <v>0</v>
      </c>
      <c r="C7" s="64"/>
      <c r="D7" s="64"/>
      <c r="E7" s="64"/>
      <c r="F7" s="64"/>
      <c r="G7" s="64"/>
      <c r="H7" s="64"/>
      <c r="I7" s="65"/>
    </row>
    <row r="8" spans="2:10" ht="15.75" thickBot="1">
      <c r="B8" s="70" t="s">
        <v>3</v>
      </c>
      <c r="C8" s="71"/>
      <c r="D8" s="68">
        <v>25000</v>
      </c>
      <c r="E8" s="69"/>
      <c r="F8" s="68">
        <v>40000</v>
      </c>
      <c r="G8" s="69"/>
      <c r="H8" s="68">
        <v>100000</v>
      </c>
      <c r="I8" s="69"/>
    </row>
    <row r="9" spans="2:10">
      <c r="B9" s="31"/>
      <c r="C9" s="35"/>
      <c r="D9" s="59" t="s">
        <v>1</v>
      </c>
      <c r="E9" s="60" t="s">
        <v>15</v>
      </c>
      <c r="F9" s="59" t="s">
        <v>1</v>
      </c>
      <c r="G9" s="60" t="s">
        <v>15</v>
      </c>
      <c r="H9" s="61" t="s">
        <v>1</v>
      </c>
      <c r="I9" s="62" t="s">
        <v>16</v>
      </c>
    </row>
    <row r="10" spans="2:10">
      <c r="B10" s="9" t="s">
        <v>2</v>
      </c>
      <c r="C10" s="36"/>
      <c r="D10" s="40">
        <v>0.8</v>
      </c>
      <c r="E10" s="10">
        <f>1-D10</f>
        <v>0.19999999999999996</v>
      </c>
      <c r="F10" s="40">
        <v>0.8</v>
      </c>
      <c r="G10" s="10">
        <f>1-F10</f>
        <v>0.19999999999999996</v>
      </c>
      <c r="H10" s="38">
        <v>0.8</v>
      </c>
      <c r="I10" s="10">
        <f>1-H10</f>
        <v>0.19999999999999996</v>
      </c>
    </row>
    <row r="11" spans="2:10">
      <c r="B11" s="11" t="s">
        <v>1</v>
      </c>
      <c r="C11" s="37"/>
      <c r="D11" s="41">
        <f>D8*D10</f>
        <v>20000</v>
      </c>
      <c r="E11" s="12">
        <f>D8*E10</f>
        <v>4999.9999999999991</v>
      </c>
      <c r="F11" s="41">
        <f>F8*F10</f>
        <v>32000</v>
      </c>
      <c r="G11" s="12">
        <f>F8*G10</f>
        <v>7999.9999999999982</v>
      </c>
      <c r="H11" s="4">
        <f>H8*H10</f>
        <v>80000</v>
      </c>
      <c r="I11" s="12">
        <f>H8*I10</f>
        <v>19999.999999999996</v>
      </c>
    </row>
    <row r="12" spans="2:10">
      <c r="B12" s="11" t="s">
        <v>11</v>
      </c>
      <c r="C12" s="51">
        <f>0.06*7000</f>
        <v>420</v>
      </c>
      <c r="D12" s="41"/>
      <c r="E12" s="12">
        <f>C12</f>
        <v>420</v>
      </c>
      <c r="F12" s="41"/>
      <c r="G12" s="12">
        <f>C12</f>
        <v>420</v>
      </c>
      <c r="H12" s="4"/>
      <c r="I12" s="12">
        <f>C12</f>
        <v>420</v>
      </c>
    </row>
    <row r="13" spans="2:10" ht="15.75" thickBot="1">
      <c r="B13" s="13" t="s">
        <v>12</v>
      </c>
      <c r="C13" s="50">
        <v>0.153</v>
      </c>
      <c r="D13" s="42"/>
      <c r="E13" s="15">
        <f>D11*$C$13</f>
        <v>3060</v>
      </c>
      <c r="F13" s="42"/>
      <c r="G13" s="15">
        <f>F11*$C$13</f>
        <v>4896</v>
      </c>
      <c r="H13" s="39"/>
      <c r="I13" s="15">
        <f>H11*$C$13</f>
        <v>12240</v>
      </c>
    </row>
    <row r="14" spans="2:10" ht="15.75" thickBot="1">
      <c r="B14" s="28" t="s">
        <v>10</v>
      </c>
      <c r="C14" s="29"/>
      <c r="D14" s="34"/>
      <c r="E14" s="8">
        <f>E5-E13-E12</f>
        <v>345</v>
      </c>
      <c r="F14" s="34"/>
      <c r="G14" s="8">
        <f>G5-G13-G12</f>
        <v>804</v>
      </c>
      <c r="H14" s="34"/>
      <c r="I14" s="8">
        <f>I5-I13</f>
        <v>3060</v>
      </c>
      <c r="J14" s="1"/>
    </row>
    <row r="15" spans="2:10" ht="15.75" thickBot="1">
      <c r="B15" s="16" t="s">
        <v>13</v>
      </c>
      <c r="C15" s="3"/>
      <c r="D15" s="5"/>
      <c r="E15" s="4"/>
      <c r="F15" s="5"/>
      <c r="G15" s="4"/>
      <c r="H15" s="5"/>
      <c r="I15" s="12"/>
      <c r="J15" s="1"/>
    </row>
    <row r="16" spans="2:10">
      <c r="B16" s="56" t="s">
        <v>4</v>
      </c>
      <c r="C16" s="43"/>
      <c r="D16" s="45"/>
      <c r="E16" s="46">
        <v>150</v>
      </c>
      <c r="F16" s="45"/>
      <c r="G16" s="46">
        <v>150</v>
      </c>
      <c r="H16" s="45"/>
      <c r="I16" s="46">
        <v>150</v>
      </c>
    </row>
    <row r="17" spans="1:9">
      <c r="B17" s="57" t="s">
        <v>5</v>
      </c>
      <c r="C17" s="44"/>
      <c r="D17" s="47"/>
      <c r="E17" s="12">
        <v>300</v>
      </c>
      <c r="F17" s="47"/>
      <c r="G17" s="12">
        <v>300</v>
      </c>
      <c r="H17" s="47"/>
      <c r="I17" s="12">
        <v>300</v>
      </c>
    </row>
    <row r="18" spans="1:9" ht="15.75" thickBot="1">
      <c r="B18" s="58" t="s">
        <v>14</v>
      </c>
      <c r="C18" s="48"/>
      <c r="D18" s="49"/>
      <c r="E18" s="30">
        <f>SUM(E16:E17)</f>
        <v>450</v>
      </c>
      <c r="F18" s="49"/>
      <c r="G18" s="30">
        <f>SUM(G16:G17)</f>
        <v>450</v>
      </c>
      <c r="H18" s="49"/>
      <c r="I18" s="30">
        <f>SUM(I16:I17)</f>
        <v>450</v>
      </c>
    </row>
    <row r="19" spans="1:9" ht="15.75" thickBot="1">
      <c r="A19" s="1"/>
      <c r="B19" s="53"/>
      <c r="C19" s="53"/>
      <c r="D19" s="54"/>
      <c r="E19" s="55"/>
      <c r="F19" s="54"/>
      <c r="G19" s="55"/>
      <c r="H19" s="54"/>
      <c r="I19" s="55"/>
    </row>
    <row r="20" spans="1:9" s="1" customFormat="1" ht="15.75" thickBot="1">
      <c r="B20" s="33" t="s">
        <v>9</v>
      </c>
      <c r="C20" s="32"/>
      <c r="D20" s="27"/>
      <c r="E20" s="8">
        <f>E14-E18</f>
        <v>-105</v>
      </c>
      <c r="F20" s="6"/>
      <c r="G20" s="8">
        <f>G14-G18</f>
        <v>354</v>
      </c>
      <c r="H20" s="6"/>
      <c r="I20" s="8">
        <f>I14-I18</f>
        <v>2610</v>
      </c>
    </row>
    <row r="21" spans="1:9">
      <c r="B21" s="1"/>
      <c r="C21" s="1"/>
      <c r="D21" s="1"/>
      <c r="E21" s="2"/>
      <c r="F21" s="2"/>
      <c r="I21" s="2"/>
    </row>
    <row r="22" spans="1:9">
      <c r="B22" s="1"/>
      <c r="C22" s="1"/>
      <c r="D22" s="1"/>
      <c r="E22" s="2"/>
      <c r="F22" s="2"/>
      <c r="I22" s="2"/>
    </row>
    <row r="23" spans="1:9">
      <c r="B23" s="1"/>
      <c r="C23" s="1"/>
      <c r="D23" s="1"/>
      <c r="E23" s="2"/>
      <c r="F23" s="2"/>
      <c r="I23" s="2"/>
    </row>
    <row r="24" spans="1:9">
      <c r="B24" s="1"/>
      <c r="C24" s="1"/>
      <c r="D24" s="1"/>
      <c r="E24" s="2"/>
      <c r="F24" s="2"/>
      <c r="I24" s="2"/>
    </row>
    <row r="25" spans="1:9">
      <c r="B25" s="1"/>
      <c r="C25" s="1"/>
      <c r="D25" s="1"/>
      <c r="E25" s="2"/>
      <c r="F25" s="2"/>
      <c r="I25" s="2"/>
    </row>
    <row r="26" spans="1:9">
      <c r="B26" s="1"/>
      <c r="C26" s="1"/>
      <c r="D26" s="1"/>
      <c r="E26" s="2"/>
      <c r="F26" s="2"/>
      <c r="I26" s="2"/>
    </row>
    <row r="27" spans="1:9">
      <c r="B27" s="1"/>
      <c r="C27" s="1"/>
      <c r="D27" s="1"/>
      <c r="E27" s="2"/>
      <c r="F27" s="2"/>
      <c r="I27" s="2"/>
    </row>
    <row r="28" spans="1:9">
      <c r="B28" s="1"/>
      <c r="C28" s="1"/>
      <c r="D28" s="1"/>
      <c r="E28" s="2"/>
      <c r="F28" s="2"/>
      <c r="I28" s="2"/>
    </row>
    <row r="29" spans="1:9">
      <c r="B29" s="1"/>
      <c r="C29" s="1"/>
      <c r="D29" s="1"/>
      <c r="E29" s="2"/>
      <c r="F29" s="2"/>
      <c r="I29" s="2"/>
    </row>
    <row r="30" spans="1:9">
      <c r="B30" s="1"/>
      <c r="C30" s="1"/>
      <c r="D30" s="1"/>
      <c r="E30" s="2"/>
      <c r="F30" s="2"/>
      <c r="I30" s="2"/>
    </row>
    <row r="31" spans="1:9">
      <c r="B31" s="1"/>
      <c r="C31" s="1"/>
      <c r="D31" s="1"/>
      <c r="E31" s="2"/>
      <c r="F31" s="1"/>
      <c r="I31" s="1"/>
    </row>
  </sheetData>
  <mergeCells count="10">
    <mergeCell ref="D8:E8"/>
    <mergeCell ref="F8:G8"/>
    <mergeCell ref="H8:I8"/>
    <mergeCell ref="B8:C8"/>
    <mergeCell ref="B3:C3"/>
    <mergeCell ref="B2:I2"/>
    <mergeCell ref="D3:E3"/>
    <mergeCell ref="F3:G3"/>
    <mergeCell ref="H3:I3"/>
    <mergeCell ref="B7:I7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2016-08-31T15:13:29Z</dcterms:created>
  <dcterms:modified xsi:type="dcterms:W3CDTF">2021-09-03T16:04:37Z</dcterms:modified>
</cp:coreProperties>
</file>