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nokesmallbusinessorg-my.sharepoint.com/personal/ttanner_roanokesmallbusiness_org/Documents/_ERC Recovery Startup Class May 2023/"/>
    </mc:Choice>
  </mc:AlternateContent>
  <xr:revisionPtr revIDLastSave="0" documentId="8_{2DA21E71-F4B3-4CAE-B9B5-7EA084E63E95}" xr6:coauthVersionLast="47" xr6:coauthVersionMax="47" xr10:uidLastSave="{00000000-0000-0000-0000-000000000000}"/>
  <bookViews>
    <workbookView xWindow="28680" yWindow="-120" windowWidth="29040" windowHeight="15225" xr2:uid="{32418C96-405D-465C-AAA1-C1163D19FB7A}"/>
  </bookViews>
  <sheets>
    <sheet name="2021 3rd Quarter" sheetId="3" r:id="rId1"/>
    <sheet name="2021 4th Quar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9" i="3" s="1"/>
  <c r="K10" i="3" s="1"/>
  <c r="J6" i="3"/>
  <c r="J9" i="3" s="1"/>
  <c r="J10" i="3" s="1"/>
  <c r="I6" i="3"/>
  <c r="I9" i="3" s="1"/>
  <c r="I10" i="3" s="1"/>
  <c r="H6" i="3"/>
  <c r="H9" i="3" s="1"/>
  <c r="H10" i="3" s="1"/>
  <c r="G6" i="3"/>
  <c r="G9" i="3" s="1"/>
  <c r="G10" i="3" s="1"/>
  <c r="F6" i="3"/>
  <c r="F9" i="3" s="1"/>
  <c r="F10" i="3" s="1"/>
  <c r="E6" i="3"/>
  <c r="E9" i="3" s="1"/>
  <c r="E10" i="3" s="1"/>
  <c r="D6" i="3"/>
  <c r="D9" i="3" s="1"/>
  <c r="D10" i="3" s="1"/>
  <c r="C6" i="3"/>
  <c r="C9" i="3" s="1"/>
  <c r="C10" i="3" s="1"/>
  <c r="B6" i="3"/>
  <c r="K6" i="2"/>
  <c r="K9" i="2" s="1"/>
  <c r="K10" i="2" s="1"/>
  <c r="J6" i="2"/>
  <c r="J9" i="2" s="1"/>
  <c r="J10" i="2" s="1"/>
  <c r="I6" i="2"/>
  <c r="I9" i="2" s="1"/>
  <c r="I10" i="2" s="1"/>
  <c r="H6" i="2"/>
  <c r="H9" i="2" s="1"/>
  <c r="H10" i="2" s="1"/>
  <c r="G6" i="2"/>
  <c r="F6" i="2"/>
  <c r="F9" i="2" s="1"/>
  <c r="E6" i="2"/>
  <c r="E9" i="2" s="1"/>
  <c r="D6" i="2"/>
  <c r="D9" i="2" s="1"/>
  <c r="C6" i="2"/>
  <c r="C9" i="2" s="1"/>
  <c r="C10" i="2" s="1"/>
  <c r="B6" i="2"/>
  <c r="B7" i="2" l="1"/>
  <c r="B9" i="2" s="1"/>
  <c r="B10" i="2" s="1"/>
  <c r="G9" i="2"/>
  <c r="G10" i="2" s="1"/>
  <c r="B7" i="3"/>
  <c r="B9" i="3" s="1"/>
  <c r="B10" i="3" s="1"/>
  <c r="B11" i="3" s="1"/>
  <c r="D10" i="2"/>
  <c r="E10" i="2"/>
  <c r="F10" i="2"/>
  <c r="B11" i="2" l="1"/>
</calcChain>
</file>

<file path=xl/sharedStrings.xml><?xml version="1.0" encoding="utf-8"?>
<sst xmlns="http://schemas.openxmlformats.org/spreadsheetml/2006/main" count="38" uniqueCount="19">
  <si>
    <t>Recovery Startup Business Credit</t>
  </si>
  <si>
    <t>Employee 1</t>
  </si>
  <si>
    <t>Employee 2</t>
  </si>
  <si>
    <t>Employee 3</t>
  </si>
  <si>
    <t>Employee 4</t>
  </si>
  <si>
    <t>Employee 5</t>
  </si>
  <si>
    <t>Employee6</t>
  </si>
  <si>
    <t>Employee7</t>
  </si>
  <si>
    <t>Employee8</t>
  </si>
  <si>
    <t>Employee 9</t>
  </si>
  <si>
    <t>Employee 10</t>
  </si>
  <si>
    <t>Wages Paid</t>
  </si>
  <si>
    <t>401K Contributions by employee</t>
  </si>
  <si>
    <t>Qualified Wages excluding healthcare</t>
  </si>
  <si>
    <t>Total Qualified wages excluding healthcare</t>
  </si>
  <si>
    <t>Heathcare Premiums</t>
  </si>
  <si>
    <t>Qualified Wages including healthcare</t>
  </si>
  <si>
    <t>Credit @ 70%</t>
  </si>
  <si>
    <t>Total Credit all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</si>
</sst>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8E04-5FFD-4B6A-B95C-1A9490877DAC}">
  <dimension ref="A1:K11"/>
  <sheetViews>
    <sheetView tabSelected="1" zoomScale="150" zoomScaleNormal="150" workbookViewId="0">
      <selection activeCell="J4" sqref="J4"/>
    </sheetView>
  </sheetViews>
  <sheetFormatPr defaultRowHeight="14.45"/>
  <cols>
    <col min="1" max="1" width="40" customWidth="1"/>
    <col min="2" max="12" width="14.7109375" customWidth="1"/>
  </cols>
  <sheetData>
    <row r="1" spans="1:11" ht="25.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>
      <c r="A5" t="s">
        <v>12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</row>
    <row r="6" spans="1:11">
      <c r="A6" t="s">
        <v>13</v>
      </c>
      <c r="B6" s="3">
        <f>IF((B4+B5)&gt;10000,10000,B4+B5)</f>
        <v>0</v>
      </c>
      <c r="C6" s="3">
        <f t="shared" ref="C6:K6" si="0">IF((C4+C5)&gt;10000,10000,C4+C5)</f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</row>
    <row r="7" spans="1:11">
      <c r="A7" t="s">
        <v>14</v>
      </c>
      <c r="B7" s="3">
        <f>SUM(B6:K6)</f>
        <v>0</v>
      </c>
      <c r="C7" s="3"/>
      <c r="D7" s="3"/>
      <c r="E7" s="3"/>
      <c r="F7" s="3"/>
      <c r="G7" s="3"/>
      <c r="H7" s="3"/>
      <c r="I7" s="3"/>
      <c r="J7" s="3"/>
      <c r="K7" s="3"/>
    </row>
    <row r="8" spans="1:11">
      <c r="A8" t="s">
        <v>15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>
      <c r="A9" t="s">
        <v>16</v>
      </c>
      <c r="B9" s="3">
        <f>IF((B7+B8)&gt;10000,10000,B6+B8)</f>
        <v>0</v>
      </c>
      <c r="C9" s="3">
        <f t="shared" ref="C9:K9" si="1">IF((C7+C8)&gt;10000,10000,C6+C8)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</row>
    <row r="10" spans="1:11">
      <c r="A10" t="s">
        <v>17</v>
      </c>
      <c r="B10" s="3">
        <f>B9*0.7</f>
        <v>0</v>
      </c>
      <c r="C10" s="3">
        <f t="shared" ref="C10:K10" si="2">C9*0.7</f>
        <v>0</v>
      </c>
      <c r="D10" s="3">
        <f t="shared" si="2"/>
        <v>0</v>
      </c>
      <c r="E10" s="3">
        <f t="shared" si="2"/>
        <v>0</v>
      </c>
      <c r="F10" s="3">
        <f t="shared" si="2"/>
        <v>0</v>
      </c>
      <c r="G10" s="3">
        <f t="shared" si="2"/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 t="shared" si="2"/>
        <v>0</v>
      </c>
    </row>
    <row r="11" spans="1:11">
      <c r="A11" t="s">
        <v>18</v>
      </c>
      <c r="B11" s="3">
        <f>IF((B10+C10+D10+E10+F10+G10+H10+I10+J10+K10)&gt;50000, 50000,B10+C10+D10+E10+F10+G10+H10+I10+J10+K10)</f>
        <v>0</v>
      </c>
      <c r="C11" s="2"/>
      <c r="D11" s="2"/>
      <c r="E11" s="2"/>
      <c r="F11" s="2"/>
      <c r="G11" s="2"/>
      <c r="H11" s="2"/>
      <c r="I11" s="2"/>
      <c r="J11" s="2"/>
      <c r="K11" s="2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1FC5-9A41-4316-BED2-5230528EEEE9}">
  <dimension ref="A1:K11"/>
  <sheetViews>
    <sheetView zoomScale="150" zoomScaleNormal="150" workbookViewId="0">
      <selection activeCell="B11" sqref="B11"/>
    </sheetView>
  </sheetViews>
  <sheetFormatPr defaultRowHeight="14.45"/>
  <cols>
    <col min="1" max="1" width="40" customWidth="1"/>
    <col min="2" max="12" width="14.7109375" customWidth="1"/>
  </cols>
  <sheetData>
    <row r="1" spans="1:11" ht="25.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>
      <c r="A5" t="s">
        <v>12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/>
      <c r="H5" s="4">
        <v>0</v>
      </c>
      <c r="I5" s="4">
        <v>0</v>
      </c>
      <c r="J5" s="4">
        <v>0</v>
      </c>
      <c r="K5" s="4">
        <v>0</v>
      </c>
    </row>
    <row r="6" spans="1:11">
      <c r="A6" t="s">
        <v>13</v>
      </c>
      <c r="B6" s="3">
        <f>IF((B4+B5)&gt;10000,10000,B4+B5)</f>
        <v>0</v>
      </c>
      <c r="C6" s="3">
        <f t="shared" ref="C6:K6" si="0">IF((C4+C5)&gt;10000,10000,C4+C5)</f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</row>
    <row r="7" spans="1:11">
      <c r="A7" t="s">
        <v>14</v>
      </c>
      <c r="B7" s="3">
        <f>SUM(B6:K6)</f>
        <v>0</v>
      </c>
      <c r="C7" s="3"/>
      <c r="D7" s="3"/>
      <c r="E7" s="3"/>
      <c r="F7" s="3"/>
      <c r="G7" s="3"/>
      <c r="H7" s="3"/>
      <c r="I7" s="3"/>
      <c r="J7" s="3"/>
      <c r="K7" s="3"/>
    </row>
    <row r="8" spans="1:11">
      <c r="A8" t="s">
        <v>15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>
      <c r="A9" t="s">
        <v>16</v>
      </c>
      <c r="B9" s="3">
        <f>IF((B7+B8)&gt;10000,10000,B6+B8)</f>
        <v>0</v>
      </c>
      <c r="C9" s="3">
        <f t="shared" ref="C9:K9" si="1">IF((C7+C8)&gt;10000,10000,C6+C8)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</row>
    <row r="10" spans="1:11">
      <c r="A10" t="s">
        <v>17</v>
      </c>
      <c r="B10" s="3">
        <f>B9*0.7</f>
        <v>0</v>
      </c>
      <c r="C10" s="3">
        <f t="shared" ref="C10:K10" si="2">C9*0.7</f>
        <v>0</v>
      </c>
      <c r="D10" s="3">
        <f t="shared" si="2"/>
        <v>0</v>
      </c>
      <c r="E10" s="3">
        <f t="shared" si="2"/>
        <v>0</v>
      </c>
      <c r="F10" s="3">
        <f t="shared" si="2"/>
        <v>0</v>
      </c>
      <c r="G10" s="3">
        <f t="shared" si="2"/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 t="shared" si="2"/>
        <v>0</v>
      </c>
    </row>
    <row r="11" spans="1:11">
      <c r="A11" t="s">
        <v>18</v>
      </c>
      <c r="B11" s="3">
        <f>IF((B10+C10+D10+E10+F10+G10+H10+I10+J10+K10)&gt;50000, 50000,B10+C10+D10+E10+F10+G10+H10+I10+J10+K10)</f>
        <v>0</v>
      </c>
      <c r="C11" s="2"/>
      <c r="D11" s="2"/>
      <c r="E11" s="2"/>
      <c r="F11" s="2"/>
      <c r="G11" s="2"/>
      <c r="H11" s="2"/>
      <c r="I11" s="2"/>
      <c r="J11" s="2"/>
      <c r="K11" s="2"/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Tanner</dc:creator>
  <cp:keywords/>
  <dc:description/>
  <cp:lastModifiedBy>Heather</cp:lastModifiedBy>
  <cp:revision/>
  <dcterms:created xsi:type="dcterms:W3CDTF">2023-04-21T18:16:58Z</dcterms:created>
  <dcterms:modified xsi:type="dcterms:W3CDTF">2023-05-17T22:07:17Z</dcterms:modified>
  <cp:category/>
  <cp:contentStatus/>
</cp:coreProperties>
</file>